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2023\Quý I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E14" i="1"/>
  <c r="D9" i="1"/>
  <c r="C9" i="1"/>
  <c r="D18" i="1"/>
  <c r="E25" i="1" l="1"/>
  <c r="E24" i="1"/>
  <c r="E23" i="1"/>
  <c r="E22" i="1"/>
  <c r="E21" i="1"/>
  <c r="E20" i="1"/>
  <c r="F19" i="1"/>
  <c r="E19" i="1"/>
  <c r="F18" i="1"/>
  <c r="E18" i="1"/>
  <c r="G17" i="1"/>
  <c r="F17" i="1"/>
  <c r="D17" i="1"/>
  <c r="C17" i="1"/>
  <c r="C16" i="1" s="1"/>
  <c r="G16" i="1"/>
  <c r="D16" i="1"/>
  <c r="F16" i="1" s="1"/>
  <c r="F12" i="1"/>
  <c r="F10" i="1"/>
  <c r="E10" i="1"/>
  <c r="G9" i="1"/>
  <c r="D8" i="1"/>
  <c r="G8" i="1"/>
  <c r="C8" i="1"/>
  <c r="E17" i="1" l="1"/>
  <c r="E8" i="1"/>
  <c r="F8" i="1"/>
  <c r="E9" i="1"/>
  <c r="F9" i="1"/>
  <c r="E16" i="1"/>
</calcChain>
</file>

<file path=xl/sharedStrings.xml><?xml version="1.0" encoding="utf-8"?>
<sst xmlns="http://schemas.openxmlformats.org/spreadsheetml/2006/main" count="37" uniqueCount="34">
  <si>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</si>
  <si>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</si>
  <si>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</si>
  <si>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</si>
  <si>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</si>
  <si>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</si>
  <si>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</si>
  <si>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</si>
  <si>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</si>
  <si>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</si>
  <si>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</si>
  <si>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</si>
  <si>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</si>
  <si>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</si>
  <si>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</si>
  <si>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</si>
  <si>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</si>
  <si>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</si>
  <si>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</si>
  <si>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</si>
  <si>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</si>
  <si>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ƯỚC THỰC HIỆN QUÝ
 (06 THÁNG, NĂM)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</si>
  <si>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</si>
  <si>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</si>
  <si>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</si>
  <si>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</si>
  <si>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</si>
  <si>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</si>
  <si>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</si>
  <si>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</si>
  <si>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</si>
  <si>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KHÁNH HÒA</t>
  </si>
  <si>
    <t>CÂN ĐỐI NGÂN SÁCH ĐỊA PHƯƠNG QUÝ I NĂM 2023</t>
  </si>
  <si>
    <t>Bổ sung từ NSTW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</si>
</sst>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_(* #,##0_);_(* \(#,##0\);_(* &quot;-&quot;??_);_(@_)"/>
  </numFmts>
  <fonts count="28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2" fillId="0" borderId="0"/>
    <xf numFmtId="0" fontId="12" fillId="0" borderId="0"/>
    <xf numFmtId="0" fontId="17" fillId="0" borderId="0"/>
    <xf numFmtId="0" fontId="1" fillId="0" borderId="0"/>
    <xf numFmtId="43" fontId="23" fillId="0" borderId="0" applyFont="0" applyFill="0" applyBorder="0" applyAlignment="0" applyProtection="0"/>
    <xf numFmtId="3" fontId="7" fillId="0" borderId="0"/>
  </cellStyleXfs>
  <cellXfs count="54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horizontal="centerContinuous"/>
    </xf>
    <xf numFmtId="0" fontId="3" fillId="0" borderId="0" xfId="0" applyFont="1" applyFill="1"/>
    <xf numFmtId="0" fontId="5" fillId="0" borderId="0" xfId="0" applyNumberFormat="1" applyFont="1" applyFill="1" applyAlignment="1">
      <alignment vertical="center" wrapText="1"/>
    </xf>
    <xf numFmtId="0" fontId="10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/>
    <xf numFmtId="3" fontId="18" fillId="0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3" fontId="3" fillId="0" borderId="2" xfId="0" applyNumberFormat="1" applyFont="1" applyFill="1" applyBorder="1"/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/>
    <xf numFmtId="0" fontId="9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7" fillId="0" borderId="0" xfId="0" applyFont="1" applyFill="1"/>
    <xf numFmtId="0" fontId="4" fillId="0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0" fontId="15" fillId="0" borderId="5" xfId="0" applyFont="1" applyFill="1" applyBorder="1"/>
    <xf numFmtId="0" fontId="20" fillId="0" borderId="3" xfId="0" applyFont="1" applyFill="1" applyBorder="1"/>
    <xf numFmtId="0" fontId="20" fillId="0" borderId="6" xfId="0" applyFont="1" applyFill="1" applyBorder="1"/>
    <xf numFmtId="3" fontId="4" fillId="0" borderId="4" xfId="0" applyNumberFormat="1" applyFont="1" applyFill="1" applyBorder="1"/>
    <xf numFmtId="3" fontId="4" fillId="0" borderId="1" xfId="0" applyNumberFormat="1" applyFont="1" applyFill="1" applyBorder="1"/>
    <xf numFmtId="3" fontId="24" fillId="2" borderId="1" xfId="0" applyNumberFormat="1" applyFont="1" applyFill="1" applyBorder="1" applyAlignment="1">
      <alignment horizontal="right"/>
    </xf>
    <xf numFmtId="3" fontId="25" fillId="2" borderId="2" xfId="0" applyNumberFormat="1" applyFont="1" applyFill="1" applyBorder="1" applyAlignment="1">
      <alignment horizontal="right"/>
    </xf>
    <xf numFmtId="3" fontId="26" fillId="0" borderId="2" xfId="0" applyNumberFormat="1" applyFont="1" applyFill="1" applyBorder="1" applyAlignment="1">
      <alignment horizontal="right"/>
    </xf>
    <xf numFmtId="165" fontId="26" fillId="2" borderId="2" xfId="11" applyNumberFormat="1" applyFont="1" applyFill="1" applyBorder="1" applyAlignment="1">
      <alignment horizontal="right"/>
    </xf>
    <xf numFmtId="165" fontId="26" fillId="2" borderId="0" xfId="11" applyNumberFormat="1" applyFont="1" applyFill="1" applyAlignment="1">
      <alignment horizontal="right"/>
    </xf>
    <xf numFmtId="165" fontId="24" fillId="2" borderId="2" xfId="11" applyNumberFormat="1" applyFont="1" applyFill="1" applyBorder="1" applyAlignment="1">
      <alignment horizontal="right"/>
    </xf>
    <xf numFmtId="3" fontId="24" fillId="0" borderId="2" xfId="0" applyNumberFormat="1" applyFont="1" applyFill="1" applyBorder="1" applyAlignment="1">
      <alignment horizontal="right"/>
    </xf>
    <xf numFmtId="3" fontId="25" fillId="0" borderId="2" xfId="0" applyNumberFormat="1" applyFont="1" applyFill="1" applyBorder="1" applyAlignment="1">
      <alignment horizontal="right"/>
    </xf>
    <xf numFmtId="165" fontId="25" fillId="2" borderId="2" xfId="11" applyNumberFormat="1" applyFont="1" applyFill="1" applyBorder="1" applyAlignment="1">
      <alignment horizontal="right"/>
    </xf>
    <xf numFmtId="3" fontId="4" fillId="0" borderId="2" xfId="0" applyNumberFormat="1" applyFont="1" applyFill="1" applyBorder="1"/>
    <xf numFmtId="3" fontId="18" fillId="0" borderId="4" xfId="0" applyNumberFormat="1" applyFont="1" applyFill="1" applyBorder="1"/>
    <xf numFmtId="165" fontId="25" fillId="2" borderId="4" xfId="11" applyNumberFormat="1" applyFont="1" applyFill="1" applyBorder="1" applyAlignment="1">
      <alignment horizontal="right"/>
    </xf>
    <xf numFmtId="3" fontId="4" fillId="0" borderId="2" xfId="12" applyFont="1" applyFill="1" applyBorder="1" applyAlignment="1">
      <alignment vertical="center"/>
    </xf>
    <xf numFmtId="3" fontId="27" fillId="0" borderId="0" xfId="0" applyNumberFormat="1" applyFont="1"/>
    <xf numFmtId="3" fontId="18" fillId="0" borderId="2" xfId="0" applyNumberFormat="1" applyFont="1" applyFill="1" applyBorder="1" applyAlignment="1">
      <alignment vertical="center"/>
    </xf>
    <xf numFmtId="3" fontId="3" fillId="0" borderId="0" xfId="0" applyNumberFormat="1" applyFont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13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_bao cao dinh ky tuan 201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Normal="100" workbookViewId="0">
      <selection activeCell="C23" sqref="C23"/>
    </sheetView>
  </sheetViews>
  <sheetFormatPr defaultColWidth="12.85546875" defaultRowHeight="15.75"/>
  <cols>
    <col min="1" max="1" width="7.28515625" style="3" customWidth="1"/>
    <col min="2" max="2" width="68" style="3" customWidth="1"/>
    <col min="3" max="4" width="16.28515625" style="3" customWidth="1"/>
    <col min="5" max="6" width="13.42578125" style="3" customWidth="1"/>
    <col min="7" max="7" width="14.140625" style="3" hidden="1" customWidth="1"/>
    <col min="8" max="16384" width="12.85546875" style="3"/>
  </cols>
  <sheetData>
    <row r="1" spans="1:14" ht="21" customHeight="1">
      <c r="A1" s="1" t="s">
        <v>31</v>
      </c>
      <c r="B1" s="1"/>
      <c r="C1" s="1"/>
      <c r="D1" s="45" t="s">
        <v>19</v>
      </c>
      <c r="E1" s="46"/>
      <c r="F1" s="46"/>
    </row>
    <row r="2" spans="1:14" ht="33" customHeight="1">
      <c r="A2" s="2" t="s">
        <v>32</v>
      </c>
      <c r="B2" s="17"/>
      <c r="C2" s="18"/>
      <c r="D2" s="18"/>
      <c r="E2" s="18"/>
      <c r="F2" s="18"/>
    </row>
    <row r="3" spans="1:14" ht="12.75" customHeight="1">
      <c r="A3" s="47"/>
      <c r="B3" s="47"/>
      <c r="C3" s="47"/>
      <c r="D3" s="47"/>
      <c r="E3" s="47"/>
      <c r="F3" s="47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2"/>
      <c r="B4" s="22"/>
      <c r="C4" s="22"/>
      <c r="D4" s="22"/>
      <c r="E4" s="22"/>
      <c r="F4" s="21" t="s">
        <v>0</v>
      </c>
      <c r="G4" s="23"/>
      <c r="H4" s="23"/>
      <c r="I4" s="23"/>
      <c r="J4" s="4"/>
      <c r="K4" s="4"/>
      <c r="L4" s="4"/>
      <c r="M4" s="4"/>
      <c r="N4" s="4"/>
    </row>
    <row r="5" spans="1:14" s="19" customFormat="1" ht="33" customHeight="1">
      <c r="A5" s="48" t="s">
        <v>1</v>
      </c>
      <c r="B5" s="48" t="s">
        <v>2</v>
      </c>
      <c r="C5" s="48" t="s">
        <v>20</v>
      </c>
      <c r="D5" s="48" t="s">
        <v>21</v>
      </c>
      <c r="E5" s="51" t="s">
        <v>22</v>
      </c>
      <c r="F5" s="52"/>
    </row>
    <row r="6" spans="1:14" s="19" customFormat="1" ht="16.5">
      <c r="A6" s="49"/>
      <c r="B6" s="49"/>
      <c r="C6" s="49"/>
      <c r="D6" s="49"/>
      <c r="E6" s="48" t="s">
        <v>20</v>
      </c>
      <c r="F6" s="48" t="s">
        <v>23</v>
      </c>
    </row>
    <row r="7" spans="1:14" s="19" customFormat="1" ht="30.75" customHeight="1">
      <c r="A7" s="50"/>
      <c r="B7" s="50"/>
      <c r="C7" s="50"/>
      <c r="D7" s="50"/>
      <c r="E7" s="53"/>
      <c r="F7" s="53"/>
    </row>
    <row r="8" spans="1:14" s="5" customFormat="1" ht="24.95" customHeight="1">
      <c r="A8" s="6" t="s">
        <v>3</v>
      </c>
      <c r="B8" s="24" t="s">
        <v>24</v>
      </c>
      <c r="C8" s="28">
        <f>C9+C15</f>
        <v>14021810</v>
      </c>
      <c r="D8" s="28">
        <f>D9+D15</f>
        <v>4410247</v>
      </c>
      <c r="E8" s="28">
        <f>D8/C8*100</f>
        <v>31.452765370519213</v>
      </c>
      <c r="F8" s="28">
        <f>D8/G8*100</f>
        <v>91.758794827174398</v>
      </c>
      <c r="G8" s="29">
        <f>G9+G15</f>
        <v>4806348</v>
      </c>
    </row>
    <row r="9" spans="1:14" s="5" customFormat="1" ht="24.95" customHeight="1">
      <c r="A9" s="7" t="s">
        <v>5</v>
      </c>
      <c r="B9" s="8" t="s">
        <v>25</v>
      </c>
      <c r="C9" s="9">
        <f>SUM(C10:C14)</f>
        <v>14021810</v>
      </c>
      <c r="D9" s="9">
        <f>SUM(D10:D14)</f>
        <v>4410247</v>
      </c>
      <c r="E9" s="9">
        <f>(D9/C9)*100</f>
        <v>31.452765370519213</v>
      </c>
      <c r="F9" s="9">
        <f>(D9/G9)*100</f>
        <v>91.758794827174398</v>
      </c>
      <c r="G9" s="30">
        <f>G10+G11+G12+G13</f>
        <v>4806348</v>
      </c>
    </row>
    <row r="10" spans="1:14" s="5" customFormat="1" ht="24.95" customHeight="1">
      <c r="A10" s="13">
        <v>1</v>
      </c>
      <c r="B10" s="14" t="s">
        <v>17</v>
      </c>
      <c r="C10" s="12">
        <v>11881637</v>
      </c>
      <c r="D10" s="42">
        <v>3661836</v>
      </c>
      <c r="E10" s="12">
        <f t="shared" ref="E10:E25" si="0">(D10/C10)*100</f>
        <v>30.819288621593138</v>
      </c>
      <c r="F10" s="12">
        <f t="shared" ref="F10:F19" si="1">(D10/G10)*100</f>
        <v>107.09496432250189</v>
      </c>
      <c r="G10" s="31">
        <v>3419242</v>
      </c>
    </row>
    <row r="11" spans="1:14" s="5" customFormat="1" ht="24.95" customHeight="1">
      <c r="A11" s="13">
        <v>2</v>
      </c>
      <c r="B11" s="14" t="s">
        <v>26</v>
      </c>
      <c r="C11" s="12"/>
      <c r="D11" s="12"/>
      <c r="E11" s="12"/>
      <c r="F11" s="12"/>
      <c r="G11" s="32"/>
    </row>
    <row r="12" spans="1:14" s="5" customFormat="1" ht="24.95" customHeight="1">
      <c r="A12" s="13">
        <v>3</v>
      </c>
      <c r="B12" s="14" t="s">
        <v>27</v>
      </c>
      <c r="C12" s="12"/>
      <c r="D12" s="12"/>
      <c r="E12" s="12"/>
      <c r="F12" s="12">
        <f t="shared" si="1"/>
        <v>0</v>
      </c>
      <c r="G12" s="33">
        <v>1387106</v>
      </c>
    </row>
    <row r="13" spans="1:14" s="5" customFormat="1" ht="24.95" customHeight="1">
      <c r="A13" s="13">
        <v>4</v>
      </c>
      <c r="B13" s="14" t="s">
        <v>18</v>
      </c>
      <c r="C13" s="12"/>
      <c r="D13" s="12"/>
      <c r="E13" s="12"/>
      <c r="F13" s="12"/>
      <c r="G13" s="34"/>
    </row>
    <row r="14" spans="1:14" s="5" customFormat="1" ht="24.95" customHeight="1">
      <c r="A14" s="13">
        <v>5</v>
      </c>
      <c r="B14" s="14" t="s">
        <v>33</v>
      </c>
      <c r="C14" s="12">
        <v>2140173</v>
      </c>
      <c r="D14" s="44">
        <v>748411</v>
      </c>
      <c r="E14" s="12">
        <f>(D14/C14)*100</f>
        <v>34.969649649818031</v>
      </c>
      <c r="F14" s="12"/>
      <c r="G14" s="34"/>
    </row>
    <row r="15" spans="1:14" s="5" customFormat="1" ht="24.95" customHeight="1">
      <c r="A15" s="7" t="s">
        <v>6</v>
      </c>
      <c r="B15" s="8" t="s">
        <v>7</v>
      </c>
      <c r="C15" s="12"/>
      <c r="D15" s="12"/>
      <c r="E15" s="9"/>
      <c r="F15" s="9"/>
      <c r="G15" s="32"/>
    </row>
    <row r="16" spans="1:14" s="5" customFormat="1" ht="24.95" customHeight="1">
      <c r="A16" s="7" t="s">
        <v>4</v>
      </c>
      <c r="B16" s="25" t="s">
        <v>8</v>
      </c>
      <c r="C16" s="9">
        <f>C17+C23</f>
        <v>15241110</v>
      </c>
      <c r="D16" s="9">
        <f>D17+D23</f>
        <v>2874889</v>
      </c>
      <c r="E16" s="9">
        <f t="shared" si="0"/>
        <v>18.862727189817541</v>
      </c>
      <c r="F16" s="9">
        <f t="shared" si="1"/>
        <v>100.56890967898565</v>
      </c>
      <c r="G16" s="35">
        <f>G17+G23</f>
        <v>2858626</v>
      </c>
    </row>
    <row r="17" spans="1:7" s="5" customFormat="1" ht="24.95" customHeight="1">
      <c r="A17" s="7" t="s">
        <v>5</v>
      </c>
      <c r="B17" s="8" t="s">
        <v>28</v>
      </c>
      <c r="C17" s="9">
        <f>SUM(C18:C22)</f>
        <v>13151969</v>
      </c>
      <c r="D17" s="9">
        <f>SUM(D18:D22)</f>
        <v>2841614</v>
      </c>
      <c r="E17" s="9">
        <f t="shared" si="0"/>
        <v>21.605996790290487</v>
      </c>
      <c r="F17" s="9">
        <f t="shared" si="1"/>
        <v>99.404888922160509</v>
      </c>
      <c r="G17" s="36">
        <f>SUM(G18:G22)</f>
        <v>2858626</v>
      </c>
    </row>
    <row r="18" spans="1:7" s="5" customFormat="1" ht="24.95" customHeight="1">
      <c r="A18" s="10">
        <v>1</v>
      </c>
      <c r="B18" s="11" t="s">
        <v>9</v>
      </c>
      <c r="C18" s="12">
        <f>6578268-1741762</f>
        <v>4836506</v>
      </c>
      <c r="D18" s="12">
        <f>1341099-29749</f>
        <v>1311350</v>
      </c>
      <c r="E18" s="12">
        <f t="shared" si="0"/>
        <v>27.113581581414355</v>
      </c>
      <c r="F18" s="12">
        <f t="shared" si="1"/>
        <v>101.60533878389717</v>
      </c>
      <c r="G18" s="32">
        <v>1290631</v>
      </c>
    </row>
    <row r="19" spans="1:7" s="5" customFormat="1" ht="24.95" customHeight="1">
      <c r="A19" s="10">
        <v>2</v>
      </c>
      <c r="B19" s="11" t="s">
        <v>10</v>
      </c>
      <c r="C19" s="12">
        <v>8065134</v>
      </c>
      <c r="D19" s="12">
        <v>1530264</v>
      </c>
      <c r="E19" s="12">
        <f t="shared" si="0"/>
        <v>18.973819901814405</v>
      </c>
      <c r="F19" s="12">
        <f t="shared" si="1"/>
        <v>97.593678551270884</v>
      </c>
      <c r="G19" s="32">
        <v>1567995</v>
      </c>
    </row>
    <row r="20" spans="1:7" s="5" customFormat="1" ht="24.95" customHeight="1">
      <c r="A20" s="10">
        <v>3</v>
      </c>
      <c r="B20" s="11" t="s">
        <v>11</v>
      </c>
      <c r="C20" s="12">
        <v>11526</v>
      </c>
      <c r="D20" s="12"/>
      <c r="E20" s="12">
        <f t="shared" si="0"/>
        <v>0</v>
      </c>
      <c r="F20" s="9"/>
      <c r="G20" s="32"/>
    </row>
    <row r="21" spans="1:7" s="5" customFormat="1" ht="24.95" customHeight="1">
      <c r="A21" s="10">
        <v>4</v>
      </c>
      <c r="B21" s="11" t="s">
        <v>12</v>
      </c>
      <c r="C21" s="12">
        <v>1170</v>
      </c>
      <c r="D21" s="12"/>
      <c r="E21" s="12">
        <f t="shared" si="0"/>
        <v>0</v>
      </c>
      <c r="F21" s="9"/>
      <c r="G21" s="32"/>
    </row>
    <row r="22" spans="1:7" s="5" customFormat="1" ht="24.95" customHeight="1">
      <c r="A22" s="10">
        <v>5</v>
      </c>
      <c r="B22" s="11" t="s">
        <v>13</v>
      </c>
      <c r="C22" s="12">
        <v>237633</v>
      </c>
      <c r="D22" s="12"/>
      <c r="E22" s="12">
        <f t="shared" si="0"/>
        <v>0</v>
      </c>
      <c r="F22" s="9"/>
      <c r="G22" s="32"/>
    </row>
    <row r="23" spans="1:7" s="5" customFormat="1" ht="24.95" customHeight="1">
      <c r="A23" s="7" t="s">
        <v>6</v>
      </c>
      <c r="B23" s="8" t="s">
        <v>29</v>
      </c>
      <c r="C23" s="41">
        <v>2089141</v>
      </c>
      <c r="D23" s="43">
        <v>33275</v>
      </c>
      <c r="E23" s="9">
        <f t="shared" si="0"/>
        <v>1.5927598950956399</v>
      </c>
      <c r="F23" s="9"/>
      <c r="G23" s="37"/>
    </row>
    <row r="24" spans="1:7" s="5" customFormat="1" ht="24.95" customHeight="1">
      <c r="A24" s="7" t="s">
        <v>14</v>
      </c>
      <c r="B24" s="25" t="s">
        <v>15</v>
      </c>
      <c r="C24" s="38">
        <v>1219300</v>
      </c>
      <c r="D24" s="12"/>
      <c r="E24" s="9">
        <f t="shared" si="0"/>
        <v>0</v>
      </c>
      <c r="F24" s="9"/>
      <c r="G24" s="32"/>
    </row>
    <row r="25" spans="1:7" s="16" customFormat="1" ht="24.95" customHeight="1">
      <c r="A25" s="20" t="s">
        <v>16</v>
      </c>
      <c r="B25" s="26" t="s">
        <v>30</v>
      </c>
      <c r="C25" s="27">
        <v>141845</v>
      </c>
      <c r="D25" s="27">
        <v>419</v>
      </c>
      <c r="E25" s="39">
        <f t="shared" si="0"/>
        <v>0.29539285840177659</v>
      </c>
      <c r="F25" s="39"/>
      <c r="G25" s="40"/>
    </row>
    <row r="26" spans="1:7" ht="19.5" customHeight="1">
      <c r="A26" s="15"/>
      <c r="B26" s="15"/>
      <c r="C26" s="5"/>
      <c r="D26" s="5"/>
      <c r="E26" s="5"/>
      <c r="F26" s="5"/>
    </row>
    <row r="27" spans="1:7" ht="18.75">
      <c r="A27" s="5"/>
      <c r="B27" s="15"/>
      <c r="C27" s="5"/>
      <c r="D27" s="5"/>
      <c r="E27" s="5"/>
      <c r="F27" s="5"/>
    </row>
    <row r="28" spans="1:7" ht="11.25" customHeight="1">
      <c r="A28" s="5"/>
      <c r="B28" s="5"/>
      <c r="C28" s="5"/>
      <c r="D28" s="5"/>
      <c r="E28" s="5"/>
      <c r="F28" s="5"/>
    </row>
    <row r="29" spans="1:7" ht="18.75">
      <c r="A29" s="5"/>
      <c r="B29" s="5"/>
      <c r="C29" s="5"/>
      <c r="D29" s="5"/>
      <c r="E29" s="5"/>
      <c r="F29" s="5"/>
    </row>
    <row r="30" spans="1:7" ht="18.75">
      <c r="A30" s="5"/>
      <c r="B30" s="5"/>
      <c r="C30" s="5"/>
      <c r="D30" s="5"/>
      <c r="E30" s="5"/>
      <c r="F30" s="5"/>
    </row>
    <row r="31" spans="1:7" ht="18.75">
      <c r="A31" s="5"/>
      <c r="B31" s="5"/>
      <c r="C31" s="5"/>
      <c r="D31" s="5"/>
      <c r="E31" s="5"/>
      <c r="F31" s="5"/>
    </row>
    <row r="32" spans="1:7" ht="18.75">
      <c r="A32" s="5"/>
      <c r="B32" s="5"/>
      <c r="C32" s="5"/>
      <c r="D32" s="5"/>
      <c r="E32" s="5"/>
      <c r="F32" s="5"/>
    </row>
    <row r="33" spans="1:6" ht="18.75">
      <c r="A33" s="5"/>
      <c r="B33" s="5"/>
      <c r="C33" s="5"/>
      <c r="D33" s="5"/>
      <c r="E33" s="5"/>
      <c r="F33" s="5"/>
    </row>
    <row r="34" spans="1:6" ht="18.75">
      <c r="A34" s="5"/>
      <c r="B34" s="5"/>
      <c r="C34" s="5"/>
      <c r="D34" s="5"/>
      <c r="E34" s="5"/>
      <c r="F34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06F428-C5C5-42A0-945C-82FC191F883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2023-04-05T10:24:07Z</cp:lastPrinted>
  <dcterms:created xsi:type="dcterms:W3CDTF">2018-08-22T07:49:45Z</dcterms:created>
  <dcterms:modified xsi:type="dcterms:W3CDTF">2023-04-05T10:24:51Z</dcterms:modified>
</cp:coreProperties>
</file>